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9" i="2" l="1"/>
  <c r="N29" i="2"/>
  <c r="M29" i="2"/>
  <c r="L29" i="2"/>
  <c r="AG22" i="2"/>
  <c r="AG25" i="2" s="1"/>
  <c r="K28" i="2"/>
  <c r="K31" i="2" s="1"/>
  <c r="AS25" i="2"/>
  <c r="AQ25" i="2"/>
  <c r="AP25" i="2"/>
  <c r="AO25" i="2"/>
  <c r="AN25" i="2"/>
  <c r="AM25" i="2"/>
  <c r="AE25" i="2"/>
  <c r="AD25" i="2"/>
  <c r="AC25" i="2"/>
  <c r="AB25" i="2"/>
  <c r="AA25" i="2"/>
  <c r="W25" i="2"/>
  <c r="U25" i="2"/>
  <c r="T25" i="2"/>
  <c r="S25" i="2"/>
  <c r="R25" i="2"/>
  <c r="Q25" i="2"/>
  <c r="K25" i="2"/>
  <c r="K29" i="2" s="1"/>
  <c r="I25" i="2"/>
  <c r="H25" i="2"/>
  <c r="H29" i="2" s="1"/>
  <c r="G25" i="2"/>
  <c r="G29" i="2" s="1"/>
  <c r="F25" i="2"/>
  <c r="F29" i="2" s="1"/>
  <c r="E25" i="2"/>
  <c r="E29" i="2" s="1"/>
  <c r="E30" i="2" l="1"/>
  <c r="E31" i="2" s="1"/>
  <c r="G30" i="2"/>
  <c r="G31" i="2" s="1"/>
  <c r="I30" i="2"/>
  <c r="O30" i="2" s="1"/>
  <c r="I29" i="2"/>
  <c r="K30" i="2"/>
  <c r="F30" i="2"/>
  <c r="F31" i="2" s="1"/>
  <c r="H30" i="2"/>
  <c r="H31" i="2" s="1"/>
  <c r="AF25" i="2"/>
  <c r="J30" i="2" l="1"/>
  <c r="M31" i="2"/>
  <c r="I31" i="2"/>
  <c r="N31" i="2"/>
  <c r="L31" i="2"/>
  <c r="L30" i="2"/>
  <c r="N30" i="2"/>
  <c r="M30" i="2"/>
  <c r="O31" i="2" l="1"/>
</calcChain>
</file>

<file path=xl/sharedStrings.xml><?xml version="1.0" encoding="utf-8"?>
<sst xmlns="http://schemas.openxmlformats.org/spreadsheetml/2006/main" count="107" uniqueCount="41">
  <si>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</si>
  <si>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</si>
  <si>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</si>
  <si>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</si>
  <si>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</si>
  <si>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</si>
  <si>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</si>
  <si>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</si>
  <si>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</si>
  <si>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</si>
  <si>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</si>
  <si>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</si>
  <si>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</si>
  <si>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</si>
  <si>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</si>
  <si>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Veli-Pekka Still</t>
  </si>
  <si>
    <t>9.</t>
  </si>
  <si>
    <t>8.</t>
  </si>
  <si>
    <t>10.</t>
  </si>
  <si>
    <t>6.</t>
  </si>
  <si>
    <t>maakuntasarja</t>
  </si>
  <si>
    <t>7.</t>
  </si>
  <si>
    <t>4.</t>
  </si>
  <si>
    <t>3.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</si>
  <si>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</si>
  <si>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</si>
  <si>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</si>
  <si>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</si>
  <si>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</si>
  <si>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</si>
  <si>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</si>
  <si>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</si>
  <si>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</si>
  <si>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</si>
  <si>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</si>
  <si>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13.7.1976   Kestilä</t>
  </si>
  <si>
    <t>KKV = Kestilän Kisa-Veikot  (1935),  kasvattajaseura</t>
  </si>
  <si>
    <t>HPH</t>
  </si>
  <si>
    <t>5.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</si>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</sst>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7.570312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4"/>
      <c r="B1" s="30" t="s">
        <v>15</v>
      </c>
      <c r="C1" s="2"/>
      <c r="D1" s="3"/>
      <c r="E1" s="4" t="s">
        <v>35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9" t="s">
        <v>27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35" t="s">
        <v>14</v>
      </c>
      <c r="D4" s="43" t="s">
        <v>37</v>
      </c>
      <c r="E4" s="22">
        <v>9</v>
      </c>
      <c r="F4" s="22">
        <v>0</v>
      </c>
      <c r="G4" s="22">
        <v>1</v>
      </c>
      <c r="H4" s="34">
        <v>0</v>
      </c>
      <c r="I4" s="22">
        <v>5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2002</v>
      </c>
      <c r="Y6" s="22" t="s">
        <v>18</v>
      </c>
      <c r="Z6" s="43" t="s">
        <v>39</v>
      </c>
      <c r="AA6" s="22">
        <v>18</v>
      </c>
      <c r="AB6" s="22">
        <v>0</v>
      </c>
      <c r="AC6" s="22">
        <v>7</v>
      </c>
      <c r="AD6" s="22">
        <v>12</v>
      </c>
      <c r="AE6" s="22">
        <v>66</v>
      </c>
      <c r="AF6" s="28">
        <v>0.55459999999999998</v>
      </c>
      <c r="AG6" s="70">
        <v>119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7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2003</v>
      </c>
      <c r="Y7" s="22" t="s">
        <v>17</v>
      </c>
      <c r="Z7" s="43" t="s">
        <v>39</v>
      </c>
      <c r="AA7" s="22">
        <v>16</v>
      </c>
      <c r="AB7" s="22">
        <v>1</v>
      </c>
      <c r="AC7" s="22">
        <v>10</v>
      </c>
      <c r="AD7" s="22">
        <v>13</v>
      </c>
      <c r="AE7" s="22">
        <v>71</v>
      </c>
      <c r="AF7" s="28">
        <v>0.62829999999999997</v>
      </c>
      <c r="AG7" s="70">
        <v>113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7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2004</v>
      </c>
      <c r="Y8" s="22" t="s">
        <v>19</v>
      </c>
      <c r="Z8" s="43" t="s">
        <v>39</v>
      </c>
      <c r="AA8" s="22">
        <v>17</v>
      </c>
      <c r="AB8" s="22">
        <v>0</v>
      </c>
      <c r="AC8" s="22">
        <v>11</v>
      </c>
      <c r="AD8" s="22">
        <v>11</v>
      </c>
      <c r="AE8" s="22">
        <v>70</v>
      </c>
      <c r="AF8" s="28">
        <v>0.52629999999999999</v>
      </c>
      <c r="AG8" s="70">
        <v>133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7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22"/>
      <c r="Z9" s="43"/>
      <c r="AA9" s="22"/>
      <c r="AB9" s="22"/>
      <c r="AC9" s="22"/>
      <c r="AD9" s="22"/>
      <c r="AE9" s="22"/>
      <c r="AF9" s="28"/>
      <c r="AG9" s="70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7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2006</v>
      </c>
      <c r="Y10" s="22" t="s">
        <v>21</v>
      </c>
      <c r="Z10" s="43" t="s">
        <v>39</v>
      </c>
      <c r="AA10" s="22"/>
      <c r="AB10" s="72" t="s">
        <v>20</v>
      </c>
      <c r="AC10" s="22"/>
      <c r="AD10" s="22"/>
      <c r="AE10" s="22"/>
      <c r="AF10" s="28"/>
      <c r="AG10" s="70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7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22"/>
      <c r="Z11" s="43"/>
      <c r="AA11" s="22"/>
      <c r="AB11" s="72"/>
      <c r="AC11" s="22"/>
      <c r="AD11" s="22"/>
      <c r="AE11" s="22"/>
      <c r="AF11" s="28"/>
      <c r="AG11" s="70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7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2008</v>
      </c>
      <c r="Y12" s="22" t="s">
        <v>17</v>
      </c>
      <c r="Z12" s="43" t="s">
        <v>39</v>
      </c>
      <c r="AA12" s="22"/>
      <c r="AB12" s="72" t="s">
        <v>20</v>
      </c>
      <c r="AC12" s="22"/>
      <c r="AD12" s="22"/>
      <c r="AE12" s="22"/>
      <c r="AF12" s="28"/>
      <c r="AG12" s="70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7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2009</v>
      </c>
      <c r="Y13" s="22" t="s">
        <v>22</v>
      </c>
      <c r="Z13" s="43" t="s">
        <v>39</v>
      </c>
      <c r="AA13" s="22"/>
      <c r="AB13" s="72" t="s">
        <v>20</v>
      </c>
      <c r="AC13" s="22"/>
      <c r="AD13" s="22"/>
      <c r="AE13" s="22"/>
      <c r="AF13" s="28"/>
      <c r="AG13" s="70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7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2010</v>
      </c>
      <c r="Y14" s="22" t="s">
        <v>23</v>
      </c>
      <c r="Z14" s="43" t="s">
        <v>39</v>
      </c>
      <c r="AA14" s="22"/>
      <c r="AB14" s="72" t="s">
        <v>20</v>
      </c>
      <c r="AC14" s="22"/>
      <c r="AD14" s="22"/>
      <c r="AE14" s="22"/>
      <c r="AF14" s="28"/>
      <c r="AG14" s="70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7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2011</v>
      </c>
      <c r="Y15" s="22" t="s">
        <v>24</v>
      </c>
      <c r="Z15" s="43" t="s">
        <v>39</v>
      </c>
      <c r="AA15" s="22"/>
      <c r="AB15" s="72" t="s">
        <v>20</v>
      </c>
      <c r="AC15" s="22"/>
      <c r="AD15" s="22"/>
      <c r="AE15" s="22"/>
      <c r="AF15" s="28"/>
      <c r="AG15" s="70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7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2012</v>
      </c>
      <c r="Y16" s="22" t="s">
        <v>18</v>
      </c>
      <c r="Z16" s="43" t="s">
        <v>39</v>
      </c>
      <c r="AA16" s="22">
        <v>14</v>
      </c>
      <c r="AB16" s="22">
        <v>1</v>
      </c>
      <c r="AC16" s="22">
        <v>5</v>
      </c>
      <c r="AD16" s="22">
        <v>10</v>
      </c>
      <c r="AE16" s="22">
        <v>42</v>
      </c>
      <c r="AF16" s="28">
        <v>0.61760000000000004</v>
      </c>
      <c r="AG16" s="70">
        <v>68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7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2013</v>
      </c>
      <c r="Y17" s="22" t="s">
        <v>16</v>
      </c>
      <c r="Z17" s="43" t="s">
        <v>39</v>
      </c>
      <c r="AA17" s="22">
        <v>15</v>
      </c>
      <c r="AB17" s="22">
        <v>0</v>
      </c>
      <c r="AC17" s="22">
        <v>11</v>
      </c>
      <c r="AD17" s="22">
        <v>10</v>
      </c>
      <c r="AE17" s="22">
        <v>65</v>
      </c>
      <c r="AF17" s="28">
        <v>0.63719999999999999</v>
      </c>
      <c r="AG17" s="70">
        <v>102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7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2014</v>
      </c>
      <c r="Y18" s="22" t="s">
        <v>17</v>
      </c>
      <c r="Z18" s="43" t="s">
        <v>39</v>
      </c>
      <c r="AA18" s="22">
        <v>15</v>
      </c>
      <c r="AB18" s="22">
        <v>1</v>
      </c>
      <c r="AC18" s="22">
        <v>12</v>
      </c>
      <c r="AD18" s="22">
        <v>11</v>
      </c>
      <c r="AE18" s="22">
        <v>54</v>
      </c>
      <c r="AF18" s="28">
        <v>0.60670000000000002</v>
      </c>
      <c r="AG18" s="70">
        <v>89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7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2015</v>
      </c>
      <c r="Y19" s="22" t="s">
        <v>16</v>
      </c>
      <c r="Z19" s="43" t="s">
        <v>39</v>
      </c>
      <c r="AA19" s="22">
        <v>14</v>
      </c>
      <c r="AB19" s="22">
        <v>0</v>
      </c>
      <c r="AC19" s="22">
        <v>12</v>
      </c>
      <c r="AD19" s="22">
        <v>8</v>
      </c>
      <c r="AE19" s="22">
        <v>42</v>
      </c>
      <c r="AF19" s="28">
        <v>0.48830000000000001</v>
      </c>
      <c r="AG19" s="70">
        <v>86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7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2016</v>
      </c>
      <c r="Y20" s="22" t="s">
        <v>16</v>
      </c>
      <c r="Z20" s="43" t="s">
        <v>39</v>
      </c>
      <c r="AA20" s="22">
        <v>1</v>
      </c>
      <c r="AB20" s="22">
        <v>0</v>
      </c>
      <c r="AC20" s="22">
        <v>1</v>
      </c>
      <c r="AD20" s="22">
        <v>0</v>
      </c>
      <c r="AE20" s="22">
        <v>5</v>
      </c>
      <c r="AF20" s="28">
        <v>1</v>
      </c>
      <c r="AG20" s="70">
        <v>5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7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2017</v>
      </c>
      <c r="Y21" s="22" t="s">
        <v>16</v>
      </c>
      <c r="Z21" s="43" t="s">
        <v>39</v>
      </c>
      <c r="AA21" s="22">
        <v>13</v>
      </c>
      <c r="AB21" s="22">
        <v>1</v>
      </c>
      <c r="AC21" s="22">
        <v>17</v>
      </c>
      <c r="AD21" s="22">
        <v>5</v>
      </c>
      <c r="AE21" s="22">
        <v>51</v>
      </c>
      <c r="AF21" s="28">
        <v>0.58620000000000005</v>
      </c>
      <c r="AG21" s="70">
        <v>87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7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43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2018</v>
      </c>
      <c r="Y22" s="22" t="s">
        <v>16</v>
      </c>
      <c r="Z22" s="43" t="s">
        <v>39</v>
      </c>
      <c r="AA22" s="22">
        <v>11</v>
      </c>
      <c r="AB22" s="22">
        <v>0</v>
      </c>
      <c r="AC22" s="22">
        <v>6</v>
      </c>
      <c r="AD22" s="22">
        <v>3</v>
      </c>
      <c r="AE22" s="22">
        <v>46</v>
      </c>
      <c r="AF22" s="28">
        <v>0.60519999999999996</v>
      </c>
      <c r="AG22" s="70">
        <f>PRODUCT(AE22/AF22)</f>
        <v>76.007931262392603</v>
      </c>
      <c r="AH22" s="13"/>
      <c r="AI22" s="13"/>
      <c r="AJ22" s="13"/>
      <c r="AK22" s="13"/>
      <c r="AL22" s="18"/>
      <c r="AM22" s="43"/>
      <c r="AN22" s="43"/>
      <c r="AO22" s="43"/>
      <c r="AP22" s="43"/>
      <c r="AQ22" s="43"/>
      <c r="AR22" s="47"/>
      <c r="AS22" s="7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35"/>
      <c r="D23" s="43"/>
      <c r="E23" s="22"/>
      <c r="F23" s="22"/>
      <c r="G23" s="22"/>
      <c r="H23" s="34"/>
      <c r="I23" s="22"/>
      <c r="J23" s="44"/>
      <c r="K23" s="21"/>
      <c r="L23" s="45"/>
      <c r="M23" s="13"/>
      <c r="N23" s="13"/>
      <c r="O23" s="13"/>
      <c r="P23" s="18"/>
      <c r="Q23" s="22"/>
      <c r="R23" s="22"/>
      <c r="S23" s="34"/>
      <c r="T23" s="22"/>
      <c r="U23" s="22"/>
      <c r="V23" s="46"/>
      <c r="W23" s="21"/>
      <c r="X23" s="22"/>
      <c r="Y23" s="22"/>
      <c r="Z23" s="43"/>
      <c r="AA23" s="22"/>
      <c r="AB23" s="22"/>
      <c r="AC23" s="22"/>
      <c r="AD23" s="22"/>
      <c r="AE23" s="22"/>
      <c r="AF23" s="28"/>
      <c r="AG23" s="70"/>
      <c r="AH23" s="13"/>
      <c r="AI23" s="13"/>
      <c r="AJ23" s="13"/>
      <c r="AK23" s="13"/>
      <c r="AL23" s="18"/>
      <c r="AM23" s="43"/>
      <c r="AN23" s="43"/>
      <c r="AO23" s="43"/>
      <c r="AP23" s="43"/>
      <c r="AQ23" s="43"/>
      <c r="AR23" s="47"/>
      <c r="AS23" s="7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/>
      <c r="C24" s="35"/>
      <c r="D24" s="43"/>
      <c r="E24" s="22"/>
      <c r="F24" s="22"/>
      <c r="G24" s="22"/>
      <c r="H24" s="34"/>
      <c r="I24" s="22"/>
      <c r="J24" s="44"/>
      <c r="K24" s="21"/>
      <c r="L24" s="45"/>
      <c r="M24" s="13"/>
      <c r="N24" s="13"/>
      <c r="O24" s="13"/>
      <c r="P24" s="18"/>
      <c r="Q24" s="22"/>
      <c r="R24" s="22"/>
      <c r="S24" s="34"/>
      <c r="T24" s="22"/>
      <c r="U24" s="22"/>
      <c r="V24" s="46"/>
      <c r="W24" s="21"/>
      <c r="X24" s="22">
        <v>2020</v>
      </c>
      <c r="Y24" s="22" t="s">
        <v>38</v>
      </c>
      <c r="Z24" s="43" t="s">
        <v>39</v>
      </c>
      <c r="AA24" s="22">
        <v>1</v>
      </c>
      <c r="AB24" s="22">
        <v>0</v>
      </c>
      <c r="AC24" s="22">
        <v>0</v>
      </c>
      <c r="AD24" s="22">
        <v>0</v>
      </c>
      <c r="AE24" s="22">
        <v>0</v>
      </c>
      <c r="AF24" s="44">
        <v>0</v>
      </c>
      <c r="AG24" s="21">
        <v>0</v>
      </c>
      <c r="AH24" s="45"/>
      <c r="AI24" s="13"/>
      <c r="AJ24" s="13"/>
      <c r="AK24" s="13"/>
      <c r="AL24" s="73"/>
      <c r="AM24" s="22"/>
      <c r="AN24" s="22"/>
      <c r="AO24" s="34"/>
      <c r="AP24" s="22"/>
      <c r="AQ24" s="22"/>
      <c r="AR24" s="47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48" t="s">
        <v>30</v>
      </c>
      <c r="C25" s="49"/>
      <c r="D25" s="50"/>
      <c r="E25" s="51">
        <f>SUM(E4:E24)</f>
        <v>9</v>
      </c>
      <c r="F25" s="51">
        <f>SUM(F4:F24)</f>
        <v>0</v>
      </c>
      <c r="G25" s="51">
        <f>SUM(G4:G24)</f>
        <v>1</v>
      </c>
      <c r="H25" s="51">
        <f>SUM(H4:H24)</f>
        <v>0</v>
      </c>
      <c r="I25" s="51">
        <f>SUM(I4:I24)</f>
        <v>5</v>
      </c>
      <c r="J25" s="52">
        <v>0</v>
      </c>
      <c r="K25" s="38">
        <f>SUM(K4:K24)</f>
        <v>0</v>
      </c>
      <c r="L25" s="17"/>
      <c r="M25" s="15"/>
      <c r="N25" s="53"/>
      <c r="O25" s="54"/>
      <c r="P25" s="18"/>
      <c r="Q25" s="51">
        <f>SUM(Q4:Q24)</f>
        <v>0</v>
      </c>
      <c r="R25" s="51">
        <f>SUM(R4:R24)</f>
        <v>0</v>
      </c>
      <c r="S25" s="51">
        <f>SUM(S4:S24)</f>
        <v>0</v>
      </c>
      <c r="T25" s="51">
        <f>SUM(T4:T24)</f>
        <v>0</v>
      </c>
      <c r="U25" s="51">
        <f>SUM(U4:U24)</f>
        <v>0</v>
      </c>
      <c r="V25" s="23">
        <v>0</v>
      </c>
      <c r="W25" s="38">
        <f>SUM(W4:W24)</f>
        <v>0</v>
      </c>
      <c r="X25" s="11" t="s">
        <v>30</v>
      </c>
      <c r="Y25" s="12"/>
      <c r="Z25" s="10"/>
      <c r="AA25" s="51">
        <f>SUM(AA4:AA24)</f>
        <v>135</v>
      </c>
      <c r="AB25" s="51">
        <f>SUM(AB4:AB24)</f>
        <v>4</v>
      </c>
      <c r="AC25" s="51">
        <f>SUM(AC4:AC24)</f>
        <v>92</v>
      </c>
      <c r="AD25" s="51">
        <f>SUM(AD4:AD24)</f>
        <v>83</v>
      </c>
      <c r="AE25" s="51">
        <f>SUM(AE4:AE24)</f>
        <v>512</v>
      </c>
      <c r="AF25" s="52">
        <f>PRODUCT(AE25/AG25)</f>
        <v>0.58313824029339989</v>
      </c>
      <c r="AG25" s="38">
        <f>SUM(AG4:AG24)</f>
        <v>878.00793126239262</v>
      </c>
      <c r="AH25" s="17"/>
      <c r="AI25" s="15"/>
      <c r="AJ25" s="53"/>
      <c r="AK25" s="54"/>
      <c r="AL25" s="18"/>
      <c r="AM25" s="51">
        <f>SUM(AM4:AM24)</f>
        <v>0</v>
      </c>
      <c r="AN25" s="51">
        <f>SUM(AN4:AN24)</f>
        <v>0</v>
      </c>
      <c r="AO25" s="51">
        <f>SUM(AO4:AO24)</f>
        <v>0</v>
      </c>
      <c r="AP25" s="51">
        <f>SUM(AP4:AP24)</f>
        <v>0</v>
      </c>
      <c r="AQ25" s="51">
        <f>SUM(AQ4:AQ24)</f>
        <v>0</v>
      </c>
      <c r="AR25" s="52">
        <v>0</v>
      </c>
      <c r="AS25" s="42">
        <f>SUM(AS4:AS24)</f>
        <v>0</v>
      </c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55"/>
      <c r="K26" s="21"/>
      <c r="L26" s="18"/>
      <c r="M26" s="18"/>
      <c r="N26" s="18"/>
      <c r="O26" s="18"/>
      <c r="P26" s="24"/>
      <c r="Q26" s="24"/>
      <c r="R26" s="25"/>
      <c r="S26" s="24"/>
      <c r="T26" s="24"/>
      <c r="U26" s="18"/>
      <c r="V26" s="18"/>
      <c r="W26" s="21"/>
      <c r="X26" s="24"/>
      <c r="Y26" s="24"/>
      <c r="Z26" s="24"/>
      <c r="AA26" s="24"/>
      <c r="AB26" s="24"/>
      <c r="AC26" s="24"/>
      <c r="AD26" s="24"/>
      <c r="AE26" s="24"/>
      <c r="AF26" s="55"/>
      <c r="AG26" s="21"/>
      <c r="AH26" s="18"/>
      <c r="AI26" s="18"/>
      <c r="AJ26" s="18"/>
      <c r="AK26" s="18"/>
      <c r="AL26" s="24"/>
      <c r="AM26" s="24"/>
      <c r="AN26" s="25"/>
      <c r="AO26" s="24"/>
      <c r="AP26" s="24"/>
      <c r="AQ26" s="18"/>
      <c r="AR26" s="18"/>
      <c r="AS26" s="21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56" t="s">
        <v>31</v>
      </c>
      <c r="C27" s="57"/>
      <c r="D27" s="58"/>
      <c r="E27" s="10" t="s">
        <v>2</v>
      </c>
      <c r="F27" s="13" t="s">
        <v>6</v>
      </c>
      <c r="G27" s="10" t="s">
        <v>4</v>
      </c>
      <c r="H27" s="13" t="s">
        <v>5</v>
      </c>
      <c r="I27" s="13" t="s">
        <v>8</v>
      </c>
      <c r="J27" s="13" t="s">
        <v>9</v>
      </c>
      <c r="K27" s="18"/>
      <c r="L27" s="13" t="s">
        <v>10</v>
      </c>
      <c r="M27" s="13" t="s">
        <v>11</v>
      </c>
      <c r="N27" s="13" t="s">
        <v>32</v>
      </c>
      <c r="O27" s="13" t="s">
        <v>33</v>
      </c>
      <c r="Q27" s="25"/>
      <c r="R27" s="25" t="s">
        <v>12</v>
      </c>
      <c r="S27" s="25"/>
      <c r="T27" s="59" t="s">
        <v>36</v>
      </c>
      <c r="U27" s="18"/>
      <c r="V27" s="21"/>
      <c r="W27" s="21"/>
      <c r="X27" s="60"/>
      <c r="Y27" s="60"/>
      <c r="Z27" s="60"/>
      <c r="AA27" s="60"/>
      <c r="AB27" s="60"/>
      <c r="AC27" s="25"/>
      <c r="AD27" s="25"/>
      <c r="AE27" s="25"/>
      <c r="AF27" s="24"/>
      <c r="AG27" s="24"/>
      <c r="AH27" s="24"/>
      <c r="AI27" s="24"/>
      <c r="AJ27" s="24"/>
      <c r="AK27" s="24"/>
      <c r="AM27" s="21"/>
      <c r="AN27" s="60"/>
      <c r="AO27" s="60"/>
      <c r="AP27" s="60"/>
      <c r="AQ27" s="60"/>
      <c r="AR27" s="60"/>
      <c r="AS27" s="60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6" t="s">
        <v>34</v>
      </c>
      <c r="C28" s="7"/>
      <c r="D28" s="27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  <c r="K28" s="24" t="e">
        <f>PRODUCT(I28/J28)</f>
        <v>#DIV/0!</v>
      </c>
      <c r="L28" s="63">
        <v>0</v>
      </c>
      <c r="M28" s="63">
        <v>0</v>
      </c>
      <c r="N28" s="63">
        <v>0</v>
      </c>
      <c r="O28" s="63">
        <v>0</v>
      </c>
      <c r="Q28" s="25"/>
      <c r="R28" s="25"/>
      <c r="S28" s="25"/>
      <c r="T28" s="24" t="s">
        <v>40</v>
      </c>
      <c r="U28" s="24"/>
      <c r="V28" s="24"/>
      <c r="W28" s="24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5"/>
      <c r="AO28" s="25"/>
      <c r="AP28" s="25"/>
      <c r="AQ28" s="25"/>
      <c r="AR28" s="25"/>
      <c r="AS28" s="25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4" t="s">
        <v>13</v>
      </c>
      <c r="C29" s="65"/>
      <c r="D29" s="66"/>
      <c r="E29" s="61">
        <f>PRODUCT(E25+Q25)</f>
        <v>9</v>
      </c>
      <c r="F29" s="61">
        <f>PRODUCT(F25+R25)</f>
        <v>0</v>
      </c>
      <c r="G29" s="61">
        <f>PRODUCT(G25+S25)</f>
        <v>1</v>
      </c>
      <c r="H29" s="61">
        <f>PRODUCT(H25+T25)</f>
        <v>0</v>
      </c>
      <c r="I29" s="61">
        <f>PRODUCT(I25+U25)</f>
        <v>5</v>
      </c>
      <c r="J29" s="62">
        <v>0</v>
      </c>
      <c r="K29" s="24">
        <f>PRODUCT(K25+W25)</f>
        <v>0</v>
      </c>
      <c r="L29" s="63">
        <f>PRODUCT((F29+G29)/E29)</f>
        <v>0.1111111111111111</v>
      </c>
      <c r="M29" s="63">
        <f>PRODUCT(H29/E29)</f>
        <v>0</v>
      </c>
      <c r="N29" s="63">
        <f>PRODUCT((F29+G29+H29)/E29)</f>
        <v>0.1111111111111111</v>
      </c>
      <c r="O29" s="63">
        <f>PRODUCT(I29/E29)</f>
        <v>0.55555555555555558</v>
      </c>
      <c r="Q29" s="25"/>
      <c r="R29" s="25"/>
      <c r="S29" s="25"/>
      <c r="T29" s="25"/>
      <c r="U29" s="24"/>
      <c r="V29" s="24"/>
      <c r="W29" s="24"/>
      <c r="X29" s="24"/>
      <c r="Y29" s="24"/>
      <c r="Z29" s="24"/>
      <c r="AA29" s="24"/>
      <c r="AB29" s="24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20" t="s">
        <v>27</v>
      </c>
      <c r="C30" s="19"/>
      <c r="D30" s="29"/>
      <c r="E30" s="61">
        <f>PRODUCT(AA25+AM25)</f>
        <v>135</v>
      </c>
      <c r="F30" s="61">
        <f>PRODUCT(AB25+AN25)</f>
        <v>4</v>
      </c>
      <c r="G30" s="61">
        <f>PRODUCT(AC25+AO25)</f>
        <v>92</v>
      </c>
      <c r="H30" s="61">
        <f>PRODUCT(AD25+AP25)</f>
        <v>83</v>
      </c>
      <c r="I30" s="61">
        <f>PRODUCT(AE25+AQ25)</f>
        <v>512</v>
      </c>
      <c r="J30" s="62">
        <f>PRODUCT(I30/K30)</f>
        <v>0.58313824029339989</v>
      </c>
      <c r="K30" s="18">
        <f>PRODUCT(AG25+AS25)</f>
        <v>878.00793126239262</v>
      </c>
      <c r="L30" s="63">
        <f>PRODUCT((F30+G30)/E30)</f>
        <v>0.71111111111111114</v>
      </c>
      <c r="M30" s="63">
        <f>PRODUCT(H30/E30)</f>
        <v>0.61481481481481481</v>
      </c>
      <c r="N30" s="63">
        <f>PRODUCT((F30+G30+H30)/E30)</f>
        <v>1.325925925925926</v>
      </c>
      <c r="O30" s="63">
        <f>PRODUCT(I30/E30)</f>
        <v>3.7925925925925927</v>
      </c>
      <c r="Q30" s="25"/>
      <c r="R30" s="25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18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25">
      <c r="A31" s="24"/>
      <c r="B31" s="67" t="s">
        <v>30</v>
      </c>
      <c r="C31" s="68"/>
      <c r="D31" s="69"/>
      <c r="E31" s="61">
        <f>SUM(E28:E30)</f>
        <v>144</v>
      </c>
      <c r="F31" s="61">
        <f t="shared" ref="F31:I31" si="0">SUM(F28:F30)</f>
        <v>4</v>
      </c>
      <c r="G31" s="61">
        <f t="shared" si="0"/>
        <v>93</v>
      </c>
      <c r="H31" s="61">
        <f t="shared" si="0"/>
        <v>83</v>
      </c>
      <c r="I31" s="61">
        <f t="shared" si="0"/>
        <v>517</v>
      </c>
      <c r="J31" s="62">
        <v>0</v>
      </c>
      <c r="K31" s="24" t="e">
        <f>SUM(K28:K30)</f>
        <v>#DIV/0!</v>
      </c>
      <c r="L31" s="63">
        <f>PRODUCT((F31+G31)/E31)</f>
        <v>0.67361111111111116</v>
      </c>
      <c r="M31" s="63">
        <f>PRODUCT(H31/E31)</f>
        <v>0.57638888888888884</v>
      </c>
      <c r="N31" s="63">
        <f>PRODUCT((F31+G31+H31)/E31)</f>
        <v>1.25</v>
      </c>
      <c r="O31" s="63">
        <f>PRODUCT(I31/E31)</f>
        <v>3.5902777777777777</v>
      </c>
      <c r="Q31" s="18"/>
      <c r="R31" s="18"/>
      <c r="S31" s="18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18"/>
      <c r="F32" s="18"/>
      <c r="G32" s="18"/>
      <c r="H32" s="18"/>
      <c r="I32" s="18"/>
      <c r="J32" s="24"/>
      <c r="K32" s="24"/>
      <c r="L32" s="18"/>
      <c r="M32" s="18"/>
      <c r="N32" s="18"/>
      <c r="O32" s="18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4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4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18"/>
      <c r="AL196" s="18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</row>
    <row r="199" spans="12:38" x14ac:dyDescent="0.25"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  <row r="228" spans="12:38" ht="14.25" x14ac:dyDescent="0.2">
      <c r="L228"/>
      <c r="M228"/>
      <c r="N228"/>
      <c r="O228"/>
      <c r="P228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/>
      <c r="AL228"/>
    </row>
  </sheetData>
  <sortState ref="X22:AQ23">
    <sortCondition ref="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2021-05-27T21:06:18Z</dcterms:modified>
</cp:coreProperties>
</file>